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465" windowWidth="11805" windowHeight="60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Доходы!$A$1:$E$68</definedName>
  </definedNames>
  <calcPr calcId="144525"/>
</workbook>
</file>

<file path=xl/calcChain.xml><?xml version="1.0" encoding="utf-8"?>
<calcChain xmlns="http://schemas.openxmlformats.org/spreadsheetml/2006/main">
  <c r="C25" i="14" l="1"/>
  <c r="D43" i="14" l="1"/>
  <c r="D42" i="14"/>
  <c r="D41" i="14"/>
  <c r="E43" i="14"/>
  <c r="E42" i="14" s="1"/>
  <c r="E41" i="14" s="1"/>
  <c r="C43" i="14"/>
  <c r="C42" i="14" s="1"/>
  <c r="C41" i="14" s="1"/>
  <c r="D34" i="14"/>
  <c r="D33" i="14" s="1"/>
  <c r="E34" i="14"/>
  <c r="E33" i="14" s="1"/>
  <c r="C34" i="14"/>
  <c r="D37" i="14"/>
  <c r="E37" i="14"/>
  <c r="C37" i="14"/>
  <c r="D39" i="14"/>
  <c r="E39" i="14"/>
  <c r="C39" i="14"/>
  <c r="D36" i="14"/>
  <c r="E36" i="14"/>
  <c r="E66" i="14"/>
  <c r="E65" i="14"/>
  <c r="E51" i="14"/>
  <c r="E50" i="14" s="1"/>
  <c r="D48" i="14"/>
  <c r="D47" i="14"/>
  <c r="E48" i="14"/>
  <c r="E47" i="14" s="1"/>
  <c r="E25" i="14"/>
  <c r="E24" i="14" s="1"/>
  <c r="D51" i="14"/>
  <c r="D50" i="14"/>
  <c r="C51" i="14"/>
  <c r="C50" i="14" s="1"/>
  <c r="D61" i="14"/>
  <c r="C61" i="14"/>
  <c r="D66" i="14"/>
  <c r="D65" i="14" s="1"/>
  <c r="C66" i="14"/>
  <c r="C65" i="14" s="1"/>
  <c r="D59" i="14"/>
  <c r="C59" i="14"/>
  <c r="D57" i="14"/>
  <c r="C57" i="14"/>
  <c r="C48" i="14"/>
  <c r="C47" i="14"/>
  <c r="C24" i="14"/>
  <c r="D31" i="14"/>
  <c r="D30" i="14" s="1"/>
  <c r="C31" i="14"/>
  <c r="C30" i="14" s="1"/>
  <c r="D25" i="14"/>
  <c r="D24" i="14" s="1"/>
  <c r="E31" i="14"/>
  <c r="E30" i="14" s="1"/>
  <c r="C46" i="14" l="1"/>
  <c r="C45" i="14" s="1"/>
  <c r="C36" i="14"/>
  <c r="C33" i="14"/>
  <c r="C23" i="14" s="1"/>
  <c r="E23" i="14"/>
  <c r="D23" i="14"/>
  <c r="E46" i="14"/>
  <c r="E45" i="14" s="1"/>
  <c r="D46" i="14"/>
  <c r="D45" i="14" s="1"/>
  <c r="C68" i="14" l="1"/>
  <c r="D68" i="14"/>
  <c r="E68" i="14"/>
</calcChain>
</file>

<file path=xl/sharedStrings.xml><?xml version="1.0" encoding="utf-8"?>
<sst xmlns="http://schemas.openxmlformats.org/spreadsheetml/2006/main" count="114" uniqueCount="111">
  <si>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</si>
  <si>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</si>
  <si>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</si>
  <si>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</si>
  <si>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</si>
  <si>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</si>
  <si>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</si>
  <si>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</si>
  <si>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</si>
  <si>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</si>
  <si>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</si>
  <si>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</si>
  <si>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</si>
  <si>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</si>
  <si>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</si>
  <si>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</si>
  <si>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</si>
  <si>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</si>
  <si>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</si>
  <si>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</si>
  <si>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</si>
  <si>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</si>
  <si>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</si>
  <si>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</si>
  <si>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</si>
  <si>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</si>
  <si>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</si>
  <si>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</si>
  <si>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</si>
  <si>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</si>
  <si>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</si>
  <si>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</si>
  <si>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</si>
  <si>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</si>
  <si>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</si>
  <si>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</si>
  <si>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</si>
  <si>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</si>
  <si>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</si>
  <si>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</si>
  <si>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</si>
  <si>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</si>
  <si>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</si>
  <si>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</si>
  <si>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</si>
  <si>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</si>
  <si>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</si>
  <si>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</si>
  <si>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</si>
  <si>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</si>
  <si>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 xml:space="preserve">  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</si>
  <si>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</si>
  <si>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</si>
  <si>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 xml:space="preserve"> и на плановый период 2020 и 2021 годов</t>
  </si>
  <si>
    <t>2019 год</t>
  </si>
  <si>
    <t>2020 год</t>
  </si>
  <si>
    <t>2021 год</t>
  </si>
  <si>
    <t>рублей</t>
  </si>
  <si>
    <t>"О бюджете муниципального образования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</si>
  <si>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</si>
  <si>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</si>
  <si>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</si>
  <si>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</si>
  <si>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</si>
  <si>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</si>
  <si>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</si>
  <si>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</si>
  <si>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</si>
  <si>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</si>
  <si>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2 02 40000 00 0000 150</t>
  </si>
  <si>
    <t>2 02 35118 00 0000 150</t>
  </si>
  <si>
    <t>2 02 30000 00 0000 150</t>
  </si>
  <si>
    <t xml:space="preserve"> 2021500100 0000 150</t>
  </si>
  <si>
    <t xml:space="preserve"> народных депутатов</t>
  </si>
  <si>
    <t>и на плановый период 2020 и 2021 годов"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</si>
  <si>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</si>
  <si>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</si>
  <si>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</si>
  <si>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</si>
  <si>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</si>
  <si>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</si>
  <si>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</si>
  <si>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</si>
  <si>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</si>
  <si>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</si>
  <si>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</si>
  <si>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</si>
  <si>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</si>
  <si>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</si>
  <si>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</si>
  <si>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</si>
  <si>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</si>
  <si>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</si>
  <si>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</si>
  <si>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</si>
  <si>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</si>
  <si>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Дотации бюджетам сельских поселений на выравнивание  бюджетной обеспеченности</t>
  </si>
  <si>
    <t xml:space="preserve"> 2 02 15001 10 0000 150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</si>
  <si>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</si>
  <si>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</si>
  <si>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</si>
  <si>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</si>
  <si>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</si>
  <si>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</si>
  <si>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</si>
  <si>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</si>
  <si>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"Бошинское сельское поселение"  на 2019 год</t>
  </si>
  <si>
    <t>Доходы бюджета муниципального образования "Бошинское сельское поселение" на 2019 год</t>
  </si>
  <si>
    <t xml:space="preserve">к Решению Бошинского сельского Совета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</si>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</sst>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3.5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color indexed="8"/>
      <name val="Arial Cyr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/>
    <xf numFmtId="0" fontId="6" fillId="0" borderId="0" xfId="0" applyFont="1" applyFill="1"/>
    <xf numFmtId="0" fontId="5" fillId="0" borderId="0" xfId="0" applyNumberFormat="1" applyFont="1" applyFill="1"/>
    <xf numFmtId="0" fontId="6" fillId="0" borderId="0" xfId="0" applyNumberFormat="1" applyFont="1" applyFill="1"/>
    <xf numFmtId="0" fontId="7" fillId="0" borderId="0" xfId="0" applyFont="1" applyFill="1"/>
    <xf numFmtId="49" fontId="5" fillId="0" borderId="0" xfId="0" applyNumberFormat="1" applyFont="1" applyFill="1"/>
    <xf numFmtId="0" fontId="2" fillId="0" borderId="0" xfId="0" applyFont="1" applyFill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 shrinkToFit="1"/>
    </xf>
    <xf numFmtId="0" fontId="1" fillId="0" borderId="2" xfId="0" applyFont="1" applyFill="1" applyBorder="1" applyAlignment="1">
      <alignment vertical="top" wrapText="1"/>
    </xf>
    <xf numFmtId="4" fontId="1" fillId="0" borderId="3" xfId="0" applyNumberFormat="1" applyFont="1" applyFill="1" applyBorder="1" applyAlignment="1">
      <alignment horizontal="center" vertical="top" wrapText="1" shrinkToFit="1"/>
    </xf>
    <xf numFmtId="49" fontId="2" fillId="0" borderId="2" xfId="0" applyNumberFormat="1" applyFont="1" applyFill="1" applyBorder="1" applyAlignment="1">
      <alignment horizontal="center" vertical="top" wrapText="1" shrinkToFit="1"/>
    </xf>
    <xf numFmtId="0" fontId="2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horizontal="center" vertical="top" wrapText="1" shrinkToFit="1"/>
    </xf>
    <xf numFmtId="4" fontId="2" fillId="0" borderId="3" xfId="0" applyNumberFormat="1" applyFont="1" applyFill="1" applyBorder="1" applyAlignment="1">
      <alignment horizontal="center" vertical="top" wrapText="1" shrinkToFit="1"/>
    </xf>
    <xf numFmtId="4" fontId="2" fillId="0" borderId="2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justify" vertical="top" wrapTex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5" fillId="0" borderId="2" xfId="0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 shrinkToFit="1"/>
    </xf>
    <xf numFmtId="0" fontId="8" fillId="0" borderId="2" xfId="0" applyNumberFormat="1" applyFont="1" applyFill="1" applyBorder="1"/>
    <xf numFmtId="0" fontId="8" fillId="0" borderId="2" xfId="0" applyNumberFormat="1" applyFont="1" applyFill="1" applyBorder="1" applyAlignment="1"/>
    <xf numFmtId="4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3"/>
  <sheetViews>
    <sheetView showGridLines="0" showZeros="0" tabSelected="1" view="pageBreakPreview" topLeftCell="A38" zoomScale="90" zoomScaleSheetLayoutView="90" workbookViewId="0">
      <selection activeCell="E30" sqref="E30"/>
    </sheetView>
  </sheetViews>
  <sheetFormatPr defaultRowHeight="18.75" x14ac:dyDescent="0.3"/>
  <cols>
    <col min="1" max="1" width="30.42578125" style="5" customWidth="1"/>
    <col min="2" max="2" width="60.42578125" style="12" customWidth="1"/>
    <col min="3" max="3" width="19.140625" style="6" customWidth="1"/>
    <col min="4" max="4" width="15.85546875" style="6" customWidth="1"/>
    <col min="5" max="5" width="17.42578125" style="2" customWidth="1"/>
    <col min="6" max="6" width="9.140625" style="2"/>
    <col min="7" max="16384" width="9.140625" style="1"/>
  </cols>
  <sheetData>
    <row r="1" spans="1:6" hidden="1" x14ac:dyDescent="0.3">
      <c r="C1" s="47" t="s">
        <v>11</v>
      </c>
      <c r="D1" s="47"/>
      <c r="E1" s="47"/>
    </row>
    <row r="2" spans="1:6" hidden="1" x14ac:dyDescent="0.3">
      <c r="C2" s="47" t="s">
        <v>36</v>
      </c>
      <c r="D2" s="47"/>
      <c r="E2" s="47"/>
    </row>
    <row r="3" spans="1:6" hidden="1" x14ac:dyDescent="0.3">
      <c r="C3" s="18" t="s">
        <v>35</v>
      </c>
      <c r="D3" s="18"/>
      <c r="E3" s="18"/>
    </row>
    <row r="4" spans="1:6" hidden="1" x14ac:dyDescent="0.3">
      <c r="C4" s="18" t="s">
        <v>34</v>
      </c>
      <c r="D4" s="18"/>
      <c r="E4" s="18"/>
    </row>
    <row r="5" spans="1:6" hidden="1" x14ac:dyDescent="0.3">
      <c r="C5" s="18" t="s">
        <v>31</v>
      </c>
      <c r="D5" s="18"/>
      <c r="E5" s="18"/>
    </row>
    <row r="6" spans="1:6" hidden="1" x14ac:dyDescent="0.3">
      <c r="C6" s="18" t="s">
        <v>32</v>
      </c>
      <c r="D6" s="18"/>
      <c r="E6" s="18"/>
    </row>
    <row r="7" spans="1:6" hidden="1" x14ac:dyDescent="0.3">
      <c r="C7" s="18" t="s">
        <v>33</v>
      </c>
      <c r="D7" s="18"/>
      <c r="E7" s="18"/>
    </row>
    <row r="8" spans="1:6" hidden="1" x14ac:dyDescent="0.3">
      <c r="C8" s="48" t="s">
        <v>30</v>
      </c>
      <c r="D8" s="48"/>
      <c r="E8" s="48"/>
    </row>
    <row r="9" spans="1:6" ht="6" customHeight="1" x14ac:dyDescent="0.3">
      <c r="C9" s="17"/>
      <c r="D9" s="17"/>
      <c r="E9" s="17"/>
    </row>
    <row r="10" spans="1:6" ht="18.75" customHeight="1" x14ac:dyDescent="0.3">
      <c r="A10" s="16"/>
      <c r="B10" s="16"/>
      <c r="C10" s="50" t="s">
        <v>11</v>
      </c>
      <c r="D10" s="50"/>
      <c r="E10" s="50"/>
    </row>
    <row r="11" spans="1:6" ht="18.75" customHeight="1" x14ac:dyDescent="0.3">
      <c r="A11" s="16"/>
      <c r="B11" s="16"/>
      <c r="C11" s="51" t="s">
        <v>108</v>
      </c>
      <c r="D11" s="51"/>
      <c r="E11" s="51"/>
      <c r="F11" s="25"/>
    </row>
    <row r="12" spans="1:6" ht="18.75" customHeight="1" x14ac:dyDescent="0.3">
      <c r="A12" s="3"/>
      <c r="B12" s="11"/>
      <c r="C12" s="17" t="s">
        <v>73</v>
      </c>
      <c r="D12" s="17"/>
      <c r="E12" s="17"/>
    </row>
    <row r="13" spans="1:6" ht="18.75" customHeight="1" x14ac:dyDescent="0.3">
      <c r="A13" s="3"/>
      <c r="B13" s="11"/>
      <c r="C13" s="17" t="s">
        <v>58</v>
      </c>
      <c r="D13" s="17"/>
      <c r="E13" s="17"/>
    </row>
    <row r="14" spans="1:6" ht="18.75" customHeight="1" x14ac:dyDescent="0.3">
      <c r="A14" s="12"/>
      <c r="C14" s="49" t="s">
        <v>106</v>
      </c>
      <c r="D14" s="49"/>
      <c r="E14" s="49"/>
    </row>
    <row r="15" spans="1:6" ht="18.75" customHeight="1" x14ac:dyDescent="0.3">
      <c r="A15" s="12"/>
      <c r="C15" s="17" t="s">
        <v>74</v>
      </c>
      <c r="D15" s="17"/>
      <c r="E15" s="17"/>
    </row>
    <row r="16" spans="1:6" ht="14.1" customHeight="1" x14ac:dyDescent="0.3">
      <c r="D16" s="4"/>
    </row>
    <row r="17" spans="1:6" ht="17.25" customHeight="1" x14ac:dyDescent="0.3">
      <c r="A17" s="52" t="s">
        <v>107</v>
      </c>
      <c r="B17" s="52"/>
      <c r="C17" s="52"/>
      <c r="D17" s="52"/>
      <c r="E17" s="52"/>
    </row>
    <row r="18" spans="1:6" ht="17.25" customHeight="1" x14ac:dyDescent="0.3">
      <c r="A18" s="52" t="s">
        <v>53</v>
      </c>
      <c r="B18" s="52"/>
      <c r="C18" s="52"/>
      <c r="D18" s="52"/>
      <c r="E18" s="52"/>
    </row>
    <row r="19" spans="1:6" ht="20.25" customHeight="1" x14ac:dyDescent="0.3">
      <c r="A19" s="7"/>
      <c r="B19" s="9"/>
      <c r="C19" s="10"/>
      <c r="D19" s="10"/>
      <c r="E19" s="8" t="s">
        <v>57</v>
      </c>
    </row>
    <row r="20" spans="1:6" ht="7.5" customHeight="1" x14ac:dyDescent="0.3">
      <c r="A20" s="53" t="s">
        <v>8</v>
      </c>
      <c r="B20" s="56" t="s">
        <v>9</v>
      </c>
      <c r="C20" s="58" t="s">
        <v>54</v>
      </c>
      <c r="D20" s="56" t="s">
        <v>55</v>
      </c>
      <c r="E20" s="56" t="s">
        <v>56</v>
      </c>
    </row>
    <row r="21" spans="1:6" ht="13.5" hidden="1" customHeight="1" x14ac:dyDescent="0.3">
      <c r="A21" s="54"/>
      <c r="B21" s="56"/>
      <c r="C21" s="58"/>
      <c r="D21" s="56"/>
      <c r="E21" s="56"/>
    </row>
    <row r="22" spans="1:6" ht="89.25" customHeight="1" x14ac:dyDescent="0.3">
      <c r="A22" s="55"/>
      <c r="B22" s="56"/>
      <c r="C22" s="58"/>
      <c r="D22" s="56"/>
      <c r="E22" s="56"/>
    </row>
    <row r="23" spans="1:6" s="14" customFormat="1" ht="21.75" customHeight="1" x14ac:dyDescent="0.3">
      <c r="A23" s="26" t="s">
        <v>59</v>
      </c>
      <c r="B23" s="27" t="s">
        <v>0</v>
      </c>
      <c r="C23" s="28">
        <f>C24+C30+C33+C41</f>
        <v>1795465</v>
      </c>
      <c r="D23" s="28">
        <f>D24+D30+D33+D41</f>
        <v>944900</v>
      </c>
      <c r="E23" s="28">
        <f>E24+E30+E33+E41</f>
        <v>957300</v>
      </c>
      <c r="F23" s="13"/>
    </row>
    <row r="24" spans="1:6" s="15" customFormat="1" ht="21.75" customHeight="1" x14ac:dyDescent="0.3">
      <c r="A24" s="29" t="s">
        <v>60</v>
      </c>
      <c r="B24" s="30" t="s">
        <v>1</v>
      </c>
      <c r="C24" s="31">
        <f>SUM(C25)</f>
        <v>37020</v>
      </c>
      <c r="D24" s="31">
        <f>SUM(D25)</f>
        <v>25000</v>
      </c>
      <c r="E24" s="31">
        <f>SUM(E25)</f>
        <v>27000</v>
      </c>
      <c r="F24" s="2"/>
    </row>
    <row r="25" spans="1:6" ht="20.25" customHeight="1" x14ac:dyDescent="0.3">
      <c r="A25" s="29" t="s">
        <v>61</v>
      </c>
      <c r="B25" s="30" t="s">
        <v>2</v>
      </c>
      <c r="C25" s="31">
        <f>C26+C29</f>
        <v>37020</v>
      </c>
      <c r="D25" s="31">
        <f>SUM(D26:D28)</f>
        <v>25000</v>
      </c>
      <c r="E25" s="31">
        <f>SUM(E26:E28)</f>
        <v>27000</v>
      </c>
    </row>
    <row r="26" spans="1:6" ht="119.25" customHeight="1" x14ac:dyDescent="0.3">
      <c r="A26" s="29" t="s">
        <v>62</v>
      </c>
      <c r="B26" s="30" t="s">
        <v>46</v>
      </c>
      <c r="C26" s="32">
        <v>37000</v>
      </c>
      <c r="D26" s="31">
        <v>25000</v>
      </c>
      <c r="E26" s="33">
        <v>27000</v>
      </c>
    </row>
    <row r="27" spans="1:6" ht="135" hidden="1" customHeight="1" x14ac:dyDescent="0.3">
      <c r="A27" s="29" t="s">
        <v>63</v>
      </c>
      <c r="B27" s="30" t="s">
        <v>47</v>
      </c>
      <c r="C27" s="32"/>
      <c r="D27" s="31"/>
      <c r="E27" s="33"/>
    </row>
    <row r="28" spans="1:6" ht="51" hidden="1" customHeight="1" x14ac:dyDescent="0.3">
      <c r="A28" s="29" t="s">
        <v>64</v>
      </c>
      <c r="B28" s="30" t="s">
        <v>48</v>
      </c>
      <c r="C28" s="32"/>
      <c r="D28" s="31"/>
      <c r="E28" s="33"/>
    </row>
    <row r="29" spans="1:6" ht="68.25" customHeight="1" x14ac:dyDescent="0.3">
      <c r="A29" s="29" t="s">
        <v>64</v>
      </c>
      <c r="B29" s="30" t="s">
        <v>109</v>
      </c>
      <c r="C29" s="32">
        <v>20</v>
      </c>
      <c r="D29" s="60" t="s">
        <v>110</v>
      </c>
      <c r="E29" s="59">
        <v>0</v>
      </c>
    </row>
    <row r="30" spans="1:6" ht="22.5" customHeight="1" x14ac:dyDescent="0.3">
      <c r="A30" s="29" t="s">
        <v>65</v>
      </c>
      <c r="B30" s="30" t="s">
        <v>3</v>
      </c>
      <c r="C30" s="32">
        <f>C31</f>
        <v>2980</v>
      </c>
      <c r="D30" s="32">
        <f>D31</f>
        <v>7900</v>
      </c>
      <c r="E30" s="32">
        <f>E31</f>
        <v>8300</v>
      </c>
    </row>
    <row r="31" spans="1:6" ht="21.75" customHeight="1" x14ac:dyDescent="0.3">
      <c r="A31" s="29" t="s">
        <v>66</v>
      </c>
      <c r="B31" s="30" t="s">
        <v>4</v>
      </c>
      <c r="C31" s="32">
        <f>SUM(C32:C32)</f>
        <v>2980</v>
      </c>
      <c r="D31" s="32">
        <f>SUM(D32:D32)</f>
        <v>7900</v>
      </c>
      <c r="E31" s="32">
        <f>SUM(E32:E32)</f>
        <v>8300</v>
      </c>
    </row>
    <row r="32" spans="1:6" ht="20.25" customHeight="1" x14ac:dyDescent="0.3">
      <c r="A32" s="29" t="s">
        <v>67</v>
      </c>
      <c r="B32" s="30" t="s">
        <v>4</v>
      </c>
      <c r="C32" s="32">
        <v>2980</v>
      </c>
      <c r="D32" s="31">
        <v>7900</v>
      </c>
      <c r="E32" s="33">
        <v>8300</v>
      </c>
    </row>
    <row r="33" spans="1:5" ht="20.25" customHeight="1" x14ac:dyDescent="0.3">
      <c r="A33" s="29" t="s">
        <v>76</v>
      </c>
      <c r="B33" s="30" t="s">
        <v>75</v>
      </c>
      <c r="C33" s="32">
        <f>C34+C36</f>
        <v>1755465</v>
      </c>
      <c r="D33" s="32">
        <f>D34+D36</f>
        <v>912000</v>
      </c>
      <c r="E33" s="32">
        <f>E34+E36</f>
        <v>922000</v>
      </c>
    </row>
    <row r="34" spans="1:5" ht="20.25" customHeight="1" x14ac:dyDescent="0.3">
      <c r="A34" s="29" t="s">
        <v>77</v>
      </c>
      <c r="B34" s="30" t="s">
        <v>87</v>
      </c>
      <c r="C34" s="32">
        <f>C35</f>
        <v>520000</v>
      </c>
      <c r="D34" s="32">
        <f>D35</f>
        <v>143000</v>
      </c>
      <c r="E34" s="32">
        <f>E35</f>
        <v>147000</v>
      </c>
    </row>
    <row r="35" spans="1:5" ht="57" customHeight="1" x14ac:dyDescent="0.3">
      <c r="A35" s="29" t="s">
        <v>78</v>
      </c>
      <c r="B35" s="30" t="s">
        <v>88</v>
      </c>
      <c r="C35" s="32">
        <v>520000</v>
      </c>
      <c r="D35" s="32">
        <v>143000</v>
      </c>
      <c r="E35" s="34">
        <v>147000</v>
      </c>
    </row>
    <row r="36" spans="1:5" ht="20.25" customHeight="1" x14ac:dyDescent="0.3">
      <c r="A36" s="29" t="s">
        <v>79</v>
      </c>
      <c r="B36" s="30" t="s">
        <v>80</v>
      </c>
      <c r="C36" s="32">
        <f>C37+C39</f>
        <v>1235465</v>
      </c>
      <c r="D36" s="32">
        <f>D37+D39</f>
        <v>769000</v>
      </c>
      <c r="E36" s="32">
        <f>E37+E39</f>
        <v>775000</v>
      </c>
    </row>
    <row r="37" spans="1:5" ht="20.25" customHeight="1" x14ac:dyDescent="0.3">
      <c r="A37" s="29" t="s">
        <v>81</v>
      </c>
      <c r="B37" s="30" t="s">
        <v>85</v>
      </c>
      <c r="C37" s="32">
        <f>C38</f>
        <v>323300</v>
      </c>
      <c r="D37" s="32">
        <f>D38</f>
        <v>410000</v>
      </c>
      <c r="E37" s="32">
        <f>E38</f>
        <v>410000</v>
      </c>
    </row>
    <row r="38" spans="1:5" ht="38.25" customHeight="1" x14ac:dyDescent="0.3">
      <c r="A38" s="29" t="s">
        <v>82</v>
      </c>
      <c r="B38" s="30" t="s">
        <v>89</v>
      </c>
      <c r="C38" s="32">
        <v>323300</v>
      </c>
      <c r="D38" s="32">
        <v>410000</v>
      </c>
      <c r="E38" s="34">
        <v>410000</v>
      </c>
    </row>
    <row r="39" spans="1:5" ht="20.25" customHeight="1" x14ac:dyDescent="0.3">
      <c r="A39" s="29" t="s">
        <v>83</v>
      </c>
      <c r="B39" s="30" t="s">
        <v>86</v>
      </c>
      <c r="C39" s="32">
        <f>C40</f>
        <v>912165</v>
      </c>
      <c r="D39" s="32">
        <f>D40</f>
        <v>359000</v>
      </c>
      <c r="E39" s="32">
        <f>E40</f>
        <v>365000</v>
      </c>
    </row>
    <row r="40" spans="1:5" ht="57" customHeight="1" x14ac:dyDescent="0.3">
      <c r="A40" s="29" t="s">
        <v>84</v>
      </c>
      <c r="B40" s="30" t="s">
        <v>90</v>
      </c>
      <c r="C40" s="32">
        <v>912165</v>
      </c>
      <c r="D40" s="32">
        <v>359000</v>
      </c>
      <c r="E40" s="34">
        <v>365000</v>
      </c>
    </row>
    <row r="41" spans="1:5" ht="75" hidden="1" x14ac:dyDescent="0.3">
      <c r="A41" s="29" t="s">
        <v>91</v>
      </c>
      <c r="B41" s="30" t="s">
        <v>5</v>
      </c>
      <c r="C41" s="32">
        <f t="shared" ref="C41:E43" si="0">C42</f>
        <v>0</v>
      </c>
      <c r="D41" s="32">
        <f t="shared" si="0"/>
        <v>0</v>
      </c>
      <c r="E41" s="32">
        <f t="shared" si="0"/>
        <v>0</v>
      </c>
    </row>
    <row r="42" spans="1:5" ht="103.5" hidden="1" customHeight="1" x14ac:dyDescent="0.3">
      <c r="A42" s="29" t="s">
        <v>68</v>
      </c>
      <c r="B42" s="30" t="s">
        <v>14</v>
      </c>
      <c r="C42" s="32">
        <f t="shared" si="0"/>
        <v>0</v>
      </c>
      <c r="D42" s="32">
        <f t="shared" si="0"/>
        <v>0</v>
      </c>
      <c r="E42" s="32">
        <f t="shared" si="0"/>
        <v>0</v>
      </c>
    </row>
    <row r="43" spans="1:5" ht="102.75" hidden="1" customHeight="1" x14ac:dyDescent="0.3">
      <c r="A43" s="29" t="s">
        <v>92</v>
      </c>
      <c r="B43" s="30" t="s">
        <v>93</v>
      </c>
      <c r="C43" s="32">
        <f t="shared" si="0"/>
        <v>0</v>
      </c>
      <c r="D43" s="32">
        <f t="shared" si="0"/>
        <v>0</v>
      </c>
      <c r="E43" s="32">
        <f t="shared" si="0"/>
        <v>0</v>
      </c>
    </row>
    <row r="44" spans="1:5" ht="87" hidden="1" customHeight="1" x14ac:dyDescent="0.3">
      <c r="A44" s="29" t="s">
        <v>94</v>
      </c>
      <c r="B44" s="30" t="s">
        <v>95</v>
      </c>
      <c r="C44" s="32"/>
      <c r="D44" s="32"/>
      <c r="E44" s="32">
        <v>0</v>
      </c>
    </row>
    <row r="45" spans="1:5" ht="17.25" customHeight="1" x14ac:dyDescent="0.3">
      <c r="A45" s="26" t="s">
        <v>103</v>
      </c>
      <c r="B45" s="27" t="s">
        <v>6</v>
      </c>
      <c r="C45" s="28">
        <f>C46</f>
        <v>1007305</v>
      </c>
      <c r="D45" s="28">
        <f>D46</f>
        <v>1070433</v>
      </c>
      <c r="E45" s="28">
        <f>E46</f>
        <v>1063078</v>
      </c>
    </row>
    <row r="46" spans="1:5" ht="56.25" x14ac:dyDescent="0.3">
      <c r="A46" s="26" t="s">
        <v>104</v>
      </c>
      <c r="B46" s="27" t="s">
        <v>7</v>
      </c>
      <c r="C46" s="28">
        <f>C47+C50+C65</f>
        <v>1007305</v>
      </c>
      <c r="D46" s="28">
        <f>D47+D50+D65</f>
        <v>1070433</v>
      </c>
      <c r="E46" s="28">
        <f>E47+E50+E65</f>
        <v>1063078</v>
      </c>
    </row>
    <row r="47" spans="1:5" ht="37.5" x14ac:dyDescent="0.3">
      <c r="A47" s="29" t="s">
        <v>105</v>
      </c>
      <c r="B47" s="30" t="s">
        <v>49</v>
      </c>
      <c r="C47" s="32">
        <f t="shared" ref="C47:E48" si="1">C48</f>
        <v>220000</v>
      </c>
      <c r="D47" s="32">
        <f t="shared" si="1"/>
        <v>216000</v>
      </c>
      <c r="E47" s="32">
        <f t="shared" si="1"/>
        <v>215000</v>
      </c>
    </row>
    <row r="48" spans="1:5" ht="45" customHeight="1" x14ac:dyDescent="0.3">
      <c r="A48" s="29" t="s">
        <v>72</v>
      </c>
      <c r="B48" s="30" t="s">
        <v>50</v>
      </c>
      <c r="C48" s="32">
        <f t="shared" si="1"/>
        <v>220000</v>
      </c>
      <c r="D48" s="32">
        <f t="shared" si="1"/>
        <v>216000</v>
      </c>
      <c r="E48" s="32">
        <f t="shared" si="1"/>
        <v>215000</v>
      </c>
    </row>
    <row r="49" spans="1:6" ht="45.75" customHeight="1" x14ac:dyDescent="0.3">
      <c r="A49" s="29" t="s">
        <v>97</v>
      </c>
      <c r="B49" s="30" t="s">
        <v>96</v>
      </c>
      <c r="C49" s="32">
        <v>220000</v>
      </c>
      <c r="D49" s="31">
        <v>216000</v>
      </c>
      <c r="E49" s="33">
        <v>215000</v>
      </c>
    </row>
    <row r="50" spans="1:6" s="20" customFormat="1" ht="42" customHeight="1" x14ac:dyDescent="0.3">
      <c r="A50" s="35" t="s">
        <v>71</v>
      </c>
      <c r="B50" s="36" t="s">
        <v>45</v>
      </c>
      <c r="C50" s="37">
        <f t="shared" ref="C50:E51" si="2">C51</f>
        <v>79305</v>
      </c>
      <c r="D50" s="37">
        <f t="shared" si="2"/>
        <v>79305</v>
      </c>
      <c r="E50" s="37">
        <f t="shared" si="2"/>
        <v>79305</v>
      </c>
      <c r="F50" s="19"/>
    </row>
    <row r="51" spans="1:6" s="20" customFormat="1" ht="65.25" customHeight="1" x14ac:dyDescent="0.3">
      <c r="A51" s="38" t="s">
        <v>70</v>
      </c>
      <c r="B51" s="36" t="s">
        <v>51</v>
      </c>
      <c r="C51" s="37">
        <f t="shared" si="2"/>
        <v>79305</v>
      </c>
      <c r="D51" s="37">
        <f t="shared" si="2"/>
        <v>79305</v>
      </c>
      <c r="E51" s="37">
        <f t="shared" si="2"/>
        <v>79305</v>
      </c>
      <c r="F51" s="19"/>
    </row>
    <row r="52" spans="1:6" s="20" customFormat="1" ht="78" customHeight="1" x14ac:dyDescent="0.3">
      <c r="A52" s="35" t="s">
        <v>98</v>
      </c>
      <c r="B52" s="36" t="s">
        <v>99</v>
      </c>
      <c r="C52" s="37">
        <v>79305</v>
      </c>
      <c r="D52" s="37">
        <v>79305</v>
      </c>
      <c r="E52" s="39">
        <v>79305</v>
      </c>
      <c r="F52" s="19"/>
    </row>
    <row r="53" spans="1:6" s="20" customFormat="1" ht="87.75" hidden="1" customHeight="1" x14ac:dyDescent="0.3">
      <c r="A53" s="38" t="s">
        <v>12</v>
      </c>
      <c r="B53" s="36" t="s">
        <v>15</v>
      </c>
      <c r="C53" s="37"/>
      <c r="D53" s="40"/>
      <c r="E53" s="39"/>
      <c r="F53" s="19"/>
    </row>
    <row r="54" spans="1:6" s="20" customFormat="1" ht="112.5" hidden="1" x14ac:dyDescent="0.3">
      <c r="A54" s="38" t="s">
        <v>13</v>
      </c>
      <c r="B54" s="36" t="s">
        <v>16</v>
      </c>
      <c r="C54" s="37"/>
      <c r="D54" s="37"/>
      <c r="E54" s="39"/>
      <c r="F54" s="19"/>
    </row>
    <row r="55" spans="1:6" s="20" customFormat="1" ht="93.75" hidden="1" x14ac:dyDescent="0.3">
      <c r="A55" s="38" t="s">
        <v>17</v>
      </c>
      <c r="B55" s="36" t="s">
        <v>18</v>
      </c>
      <c r="C55" s="37"/>
      <c r="D55" s="37"/>
      <c r="E55" s="39"/>
      <c r="F55" s="19"/>
    </row>
    <row r="56" spans="1:6" s="20" customFormat="1" ht="75" hidden="1" x14ac:dyDescent="0.3">
      <c r="A56" s="38" t="s">
        <v>19</v>
      </c>
      <c r="B56" s="36" t="s">
        <v>20</v>
      </c>
      <c r="C56" s="37"/>
      <c r="D56" s="37"/>
      <c r="E56" s="39"/>
      <c r="F56" s="19"/>
    </row>
    <row r="57" spans="1:6" s="20" customFormat="1" ht="86.25" hidden="1" customHeight="1" x14ac:dyDescent="0.3">
      <c r="A57" s="38" t="s">
        <v>21</v>
      </c>
      <c r="B57" s="36" t="s">
        <v>43</v>
      </c>
      <c r="C57" s="37">
        <f>C58</f>
        <v>0</v>
      </c>
      <c r="D57" s="37">
        <f>D58</f>
        <v>0</v>
      </c>
      <c r="E57" s="39"/>
      <c r="F57" s="19"/>
    </row>
    <row r="58" spans="1:6" s="20" customFormat="1" ht="102" hidden="1" customHeight="1" x14ac:dyDescent="0.3">
      <c r="A58" s="38" t="s">
        <v>22</v>
      </c>
      <c r="B58" s="36" t="s">
        <v>44</v>
      </c>
      <c r="C58" s="37"/>
      <c r="D58" s="37"/>
      <c r="E58" s="39"/>
      <c r="F58" s="19"/>
    </row>
    <row r="59" spans="1:6" s="20" customFormat="1" ht="86.25" hidden="1" customHeight="1" x14ac:dyDescent="0.3">
      <c r="A59" s="38" t="s">
        <v>23</v>
      </c>
      <c r="B59" s="36" t="s">
        <v>41</v>
      </c>
      <c r="C59" s="37">
        <f>C60</f>
        <v>0</v>
      </c>
      <c r="D59" s="37">
        <f>D60</f>
        <v>0</v>
      </c>
      <c r="E59" s="39"/>
      <c r="F59" s="19"/>
    </row>
    <row r="60" spans="1:6" s="20" customFormat="1" ht="86.25" hidden="1" customHeight="1" x14ac:dyDescent="0.3">
      <c r="A60" s="38" t="s">
        <v>24</v>
      </c>
      <c r="B60" s="36" t="s">
        <v>42</v>
      </c>
      <c r="C60" s="37"/>
      <c r="D60" s="40">
        <v>0</v>
      </c>
      <c r="E60" s="39"/>
      <c r="F60" s="19"/>
    </row>
    <row r="61" spans="1:6" s="20" customFormat="1" ht="39" hidden="1" customHeight="1" x14ac:dyDescent="0.3">
      <c r="A61" s="38" t="s">
        <v>37</v>
      </c>
      <c r="B61" s="36" t="s">
        <v>39</v>
      </c>
      <c r="C61" s="37">
        <f>C62</f>
        <v>0</v>
      </c>
      <c r="D61" s="37">
        <f>D62</f>
        <v>0</v>
      </c>
      <c r="E61" s="39"/>
      <c r="F61" s="19"/>
    </row>
    <row r="62" spans="1:6" s="20" customFormat="1" ht="54" hidden="1" customHeight="1" x14ac:dyDescent="0.3">
      <c r="A62" s="38" t="s">
        <v>38</v>
      </c>
      <c r="B62" s="36" t="s">
        <v>40</v>
      </c>
      <c r="C62" s="37"/>
      <c r="D62" s="37">
        <v>0</v>
      </c>
      <c r="E62" s="39"/>
      <c r="F62" s="19"/>
    </row>
    <row r="63" spans="1:6" s="20" customFormat="1" hidden="1" x14ac:dyDescent="0.3">
      <c r="A63" s="38" t="s">
        <v>25</v>
      </c>
      <c r="B63" s="36" t="s">
        <v>26</v>
      </c>
      <c r="C63" s="37"/>
      <c r="D63" s="37"/>
      <c r="E63" s="39"/>
      <c r="F63" s="19"/>
    </row>
    <row r="64" spans="1:6" s="20" customFormat="1" ht="37.5" hidden="1" x14ac:dyDescent="0.3">
      <c r="A64" s="38" t="s">
        <v>27</v>
      </c>
      <c r="B64" s="36" t="s">
        <v>28</v>
      </c>
      <c r="C64" s="37"/>
      <c r="D64" s="40"/>
      <c r="E64" s="39"/>
      <c r="F64" s="19"/>
    </row>
    <row r="65" spans="1:8" s="20" customFormat="1" x14ac:dyDescent="0.3">
      <c r="A65" s="35" t="s">
        <v>69</v>
      </c>
      <c r="B65" s="36" t="s">
        <v>29</v>
      </c>
      <c r="C65" s="37">
        <f t="shared" ref="C65:E66" si="3">C66</f>
        <v>708000</v>
      </c>
      <c r="D65" s="37">
        <f t="shared" si="3"/>
        <v>775128</v>
      </c>
      <c r="E65" s="37">
        <f t="shared" si="3"/>
        <v>768773</v>
      </c>
      <c r="F65" s="19"/>
    </row>
    <row r="66" spans="1:8" s="20" customFormat="1" ht="47.25" customHeight="1" x14ac:dyDescent="0.3">
      <c r="A66" s="38" t="s">
        <v>102</v>
      </c>
      <c r="B66" s="36" t="s">
        <v>52</v>
      </c>
      <c r="C66" s="37">
        <f t="shared" si="3"/>
        <v>708000</v>
      </c>
      <c r="D66" s="37">
        <f t="shared" si="3"/>
        <v>775128</v>
      </c>
      <c r="E66" s="37">
        <f t="shared" si="3"/>
        <v>768773</v>
      </c>
      <c r="F66" s="19"/>
    </row>
    <row r="67" spans="1:8" s="20" customFormat="1" ht="43.5" customHeight="1" x14ac:dyDescent="0.3">
      <c r="A67" s="38" t="s">
        <v>101</v>
      </c>
      <c r="B67" s="36" t="s">
        <v>100</v>
      </c>
      <c r="C67" s="37">
        <v>708000</v>
      </c>
      <c r="D67" s="37">
        <v>775128</v>
      </c>
      <c r="E67" s="39">
        <v>768773</v>
      </c>
      <c r="F67" s="19"/>
    </row>
    <row r="68" spans="1:8" s="23" customFormat="1" x14ac:dyDescent="0.3">
      <c r="A68" s="41"/>
      <c r="B68" s="42" t="s">
        <v>10</v>
      </c>
      <c r="C68" s="43">
        <f>SUM(C23+C45)</f>
        <v>2802770</v>
      </c>
      <c r="D68" s="44">
        <f>SUM(D23+D45)</f>
        <v>2015333</v>
      </c>
      <c r="E68" s="44">
        <f>SUM(E23+E45)</f>
        <v>2020378</v>
      </c>
      <c r="F68" s="21"/>
      <c r="G68" s="22"/>
      <c r="H68" s="22"/>
    </row>
    <row r="69" spans="1:8" s="20" customFormat="1" x14ac:dyDescent="0.3">
      <c r="A69" s="45"/>
      <c r="B69" s="46"/>
      <c r="C69" s="24"/>
      <c r="D69" s="24"/>
      <c r="E69" s="19"/>
      <c r="F69" s="19"/>
    </row>
    <row r="73" spans="1:8" x14ac:dyDescent="0.3">
      <c r="A73" s="57"/>
      <c r="B73" s="57"/>
    </row>
  </sheetData>
  <mergeCells count="14">
    <mergeCell ref="A17:E17"/>
    <mergeCell ref="A20:A22"/>
    <mergeCell ref="B20:B22"/>
    <mergeCell ref="A18:E18"/>
    <mergeCell ref="A73:B73"/>
    <mergeCell ref="C20:C22"/>
    <mergeCell ref="D20:D22"/>
    <mergeCell ref="E20:E22"/>
    <mergeCell ref="C1:E1"/>
    <mergeCell ref="C2:E2"/>
    <mergeCell ref="C8:E8"/>
    <mergeCell ref="C14:E14"/>
    <mergeCell ref="C10:E10"/>
    <mergeCell ref="C11:E11"/>
  </mergeCells>
  <phoneticPr fontId="0" type="noConversion"/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Glavbuhg</cp:lastModifiedBy>
  <cp:lastPrinted>2018-12-29T06:38:03Z</cp:lastPrinted>
  <dcterms:created xsi:type="dcterms:W3CDTF">1999-06-18T11:49:53Z</dcterms:created>
  <dcterms:modified xsi:type="dcterms:W3CDTF">2020-02-05T13:44:30Z</dcterms:modified>
</cp:coreProperties>
</file>